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文章案例\开题文章\中国桥梁设备制造商资质：ISOCE 认证应该如何验证？\"/>
    </mc:Choice>
  </mc:AlternateContent>
  <bookViews>
    <workbookView windowWidth="27945" windowHeight="12255"/>
  </bookViews>
  <sheets>
    <sheet name="Checklist" sheetId="1" r:id="rId1"/>
    <sheet name="Summary" sheetId="2" r:id="rId2"/>
    <sheet name="Sources &amp; No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<sst xmlns="http://schemas.openxmlformats.org/spreadsheetml/2006/main" count="408" uniqueCount="202">
  <si>
    <t>Chinese Bridge Equipment Manufacturer Verification Checklist</t>
  </si>
  <si>
    <t>For overseas buyers evaluating ISO/CE credentials, technical capability, manufacturing quality, and project experience.</t>
  </si>
  <si>
    <t>Category</t>
  </si>
  <si>
    <t>Verification Item</t>
  </si>
  <si>
    <t>What to Check</t>
  </si>
  <si>
    <t>Evidence / Document</t>
  </si>
  <si>
    <t>Status</t>
  </si>
  <si>
    <t>Priority</t>
  </si>
  <si>
    <t>Buyer Notes</t>
  </si>
  <si>
    <t>Supplier Identity</t>
  </si>
  <si>
    <t>Legal manufacturer name</t>
  </si>
  <si>
    <t>Name matches the quotation, contract, certificates, manuals, and company records.</t>
  </si>
  <si>
    <t>Business license / company registration</t>
  </si>
  <si>
    <t>High</t>
  </si>
  <si>
    <t/>
  </si>
  <si>
    <t>Manufacturing address</t>
  </si>
  <si>
    <t>Factory address is consistent across certificates, website, quotation, and inspection records.</t>
  </si>
  <si>
    <t>Factory address / registration record</t>
  </si>
  <si>
    <t>Brand vs. legal entity</t>
  </si>
  <si>
    <t>Confirm whether the brand name and legal manufacturing entity are clearly linked.</t>
  </si>
  <si>
    <t>Brand authorization / company profile</t>
  </si>
  <si>
    <t>Medium</t>
  </si>
  <si>
    <t>Product scope</t>
  </si>
  <si>
    <t>Verify that the supplier actually manufactures the bridge equipment being offered.</t>
  </si>
  <si>
    <t>Product catalog / factory evidence</t>
  </si>
  <si>
    <t>ISO Verification</t>
  </si>
  <si>
    <t>ISO certificate number</t>
  </si>
  <si>
    <t>Certificate number is present and can be independently checked.</t>
  </si>
  <si>
    <t>ISO certificate</t>
  </si>
  <si>
    <t>Certification body</t>
  </si>
  <si>
    <t>Identify the organization that issued the certificate.</t>
  </si>
  <si>
    <t>Accreditation / verification</t>
  </si>
  <si>
    <t>Where applicable, verify certification through an official or recognized certification database.</t>
  </si>
  <si>
    <t>IAF CertSearch / certification body database</t>
  </si>
  <si>
    <t>Certification status</t>
  </si>
  <si>
    <t>Confirm the certificate is active and not suspended, withdrawn, or expired.</t>
  </si>
  <si>
    <t>Verification result</t>
  </si>
  <si>
    <t>Issue date</t>
  </si>
  <si>
    <t>Check the certificate issue date and any renewal information.</t>
  </si>
  <si>
    <t>Expiry / validity</t>
  </si>
  <si>
    <t>Confirm the certificate remains valid for the planned procurement period.</t>
  </si>
  <si>
    <t>ISO certificate / database</t>
  </si>
  <si>
    <t>Certification scope</t>
  </si>
  <si>
    <t>Scope covers relevant manufacturing, design, or quality-management activities.</t>
  </si>
  <si>
    <t>ISO certificate scope</t>
  </si>
  <si>
    <t>Site coverage</t>
  </si>
  <si>
    <t>Confirm the certificate covers the manufacturing site involved in the project.</t>
  </si>
  <si>
    <t>Certificate annex / scope</t>
  </si>
  <si>
    <t>CE Compliance</t>
  </si>
  <si>
    <t>Applicable EU legislation</t>
  </si>
  <si>
    <t>Identify the EU legislation/regulations/directives applicable to the equipment.</t>
  </si>
  <si>
    <t>Compliance statement / technical file</t>
  </si>
  <si>
    <t>Product/model match</t>
  </si>
  <si>
    <t>Model, product name, and manufacturer details match the offered equipment.</t>
  </si>
  <si>
    <t>Declaration of Conformity / nameplate</t>
  </si>
  <si>
    <t>CE marking</t>
  </si>
  <si>
    <t>Check that the CE marking is appropriately placed and matches the relevant product documentation.</t>
  </si>
  <si>
    <t>Equipment nameplate / photos</t>
  </si>
  <si>
    <t>Declaration of Conformity</t>
  </si>
  <si>
    <t>Obtain the applicable EU/EC Declaration of Conformity and review its contents.</t>
  </si>
  <si>
    <t>Manufacturer details</t>
  </si>
  <si>
    <t>Manufacturer name and address are consistent across the Declaration and product records.</t>
  </si>
  <si>
    <t>Declaration / nameplate</t>
  </si>
  <si>
    <t>Applicable standards</t>
  </si>
  <si>
    <t>Check the standards referenced in the compliance documentation.</t>
  </si>
  <si>
    <t>Declaration / technical file</t>
  </si>
  <si>
    <t>Risk assessment</t>
  </si>
  <si>
    <t>Confirm that appropriate machinery/product risk assessment documentation is available where required.</t>
  </si>
  <si>
    <t>Technical documentation</t>
  </si>
  <si>
    <t>Confirm that required technical documentation is available and appropriately controlled.</t>
  </si>
  <si>
    <t>Technical file / technical documentation</t>
  </si>
  <si>
    <t>Test reports</t>
  </si>
  <si>
    <t>Review relevant testing or inspection reports for the equipment and safety functions.</t>
  </si>
  <si>
    <t>Test reports / inspection records</t>
  </si>
  <si>
    <t>Notified Body involvement</t>
  </si>
  <si>
    <t>Confirm whether a Notified Body is required and, if involved, verify its role and details.</t>
  </si>
  <si>
    <t>Notified Body documents</t>
  </si>
  <si>
    <t>User manual</t>
  </si>
  <si>
    <t>Manual includes operating, installation, maintenance, and safety information appropriate to the equipment.</t>
  </si>
  <si>
    <t>Engineering Capability</t>
  </si>
  <si>
    <t>Load capacity</t>
  </si>
  <si>
    <t>Supplier can design and manufacture equipment for the required lifting capacity.</t>
  </si>
  <si>
    <t>Technical proposal / calculations</t>
  </si>
  <si>
    <t>Span and dimensions</t>
  </si>
  <si>
    <t>Span, lifting height, gauge, and site dimensions match project requirements.</t>
  </si>
  <si>
    <t>General arrangement drawing</t>
  </si>
  <si>
    <t>FEA / structural analysis</t>
  </si>
  <si>
    <t>Relevant structural calculations or finite element analysis are available when required.</t>
  </si>
  <si>
    <t>Calculation report / FEA</t>
  </si>
  <si>
    <t>3D engineering</t>
  </si>
  <si>
    <t>Supplier can provide engineering drawings or 3D models for review.</t>
  </si>
  <si>
    <t>CAD / 3D model</t>
  </si>
  <si>
    <t>Customization</t>
  </si>
  <si>
    <t>Supplier can adapt equipment to site conditions, bridge type, and project constraints.</t>
  </si>
  <si>
    <t>Technical proposal</t>
  </si>
  <si>
    <t>Control system</t>
  </si>
  <si>
    <t>Electrical, PLC, synchronization, monitoring, and safety-control requirements are addressed.</t>
  </si>
  <si>
    <t>Electrical schematic / control description</t>
  </si>
  <si>
    <t>Manufacturing &amp; Quality</t>
  </si>
  <si>
    <t>Steel structure fabrication</t>
  </si>
  <si>
    <t>Factory has appropriate fabrication and welding capability for the equipment size.</t>
  </si>
  <si>
    <t>Factory photos / production records</t>
  </si>
  <si>
    <t>Welding quality</t>
  </si>
  <si>
    <t>Welding procedures, inspections, and traceability are defined where required.</t>
  </si>
  <si>
    <t>WPS / inspection records</t>
  </si>
  <si>
    <t>Raw material traceability</t>
  </si>
  <si>
    <t>Critical materials can be traced to suppliers and inspection records.</t>
  </si>
  <si>
    <t>Material certificates / traceability records</t>
  </si>
  <si>
    <t>Process inspection</t>
  </si>
  <si>
    <t>Inspection points are defined during fabrication and assembly.</t>
  </si>
  <si>
    <t>QC inspection checklist</t>
  </si>
  <si>
    <t>Load testing</t>
  </si>
  <si>
    <t>Static/dynamic or other required factory tests are completed and documented.</t>
  </si>
  <si>
    <t>FAT / load test report</t>
  </si>
  <si>
    <t>Third-party inspection</t>
  </si>
  <si>
    <t>Third-party inspection can be arranged when required by the project or buyer.</t>
  </si>
  <si>
    <t>Inspection report</t>
  </si>
  <si>
    <t>Project Experience</t>
  </si>
  <si>
    <t>Comparable project references</t>
  </si>
  <si>
    <t>Supplier can provide verifiable projects with similar capacity, span, environment, or application.</t>
  </si>
  <si>
    <t>Project list / case studies</t>
  </si>
  <si>
    <t>International delivery</t>
  </si>
  <si>
    <t>Supplier has experience exporting bridge construction equipment to overseas markets.</t>
  </si>
  <si>
    <t>Shipment records / project references</t>
  </si>
  <si>
    <t>Installation &amp; commissioning</t>
  </si>
  <si>
    <t>Supplier can provide installation, commissioning, technical support, or training.</t>
  </si>
  <si>
    <t>Service plan / commissioning records</t>
  </si>
  <si>
    <t>After-sales support</t>
  </si>
  <si>
    <t>Clear spare-parts, troubleshooting, warranty, and service arrangements are available.</t>
  </si>
  <si>
    <t>Warranty / service policy</t>
  </si>
  <si>
    <t>Commercial &amp; Final Review</t>
  </si>
  <si>
    <t>Quotation consistency</t>
  </si>
  <si>
    <t>Technical specifications in the quotation match drawings, certificates, and agreed scope.</t>
  </si>
  <si>
    <t>Quotation / technical offer</t>
  </si>
  <si>
    <t>Contract specifications</t>
  </si>
  <si>
    <t>Quality requirements, testing, documentation, delivery, and acceptance terms are clearly defined.</t>
  </si>
  <si>
    <t>Sales contract / technical annex</t>
  </si>
  <si>
    <t>Document package</t>
  </si>
  <si>
    <t>Final documentation package is defined before shipment.</t>
  </si>
  <si>
    <t>Document list / ITP</t>
  </si>
  <si>
    <t>Overall supplier review</t>
  </si>
  <si>
    <t>Combine document verification, technical review, factory assessment, and project references.</t>
  </si>
  <si>
    <t>Buyer evaluation record</t>
  </si>
  <si>
    <t>Supplier Verification Summary</t>
  </si>
  <si>
    <t>Use this sheet to track progress after completing the detailed checklist.</t>
  </si>
  <si>
    <t>Metric</t>
  </si>
  <si>
    <t>Result</t>
  </si>
  <si>
    <t>Review Priority</t>
  </si>
  <si>
    <t>Items</t>
  </si>
  <si>
    <t>Suggested Action</t>
  </si>
  <si>
    <t>Total checklist items</t>
  </si>
  <si>
    <t>Resolve all High-priority failures or open questions before order confirmation.</t>
  </si>
  <si>
    <t>Pass</t>
  </si>
  <si>
    <t>Review Medium-priority items during technical and commercial evaluation.</t>
  </si>
  <si>
    <t>Need Clarification</t>
  </si>
  <si>
    <t>Low</t>
  </si>
  <si>
    <t>Record for completeness and future supplier monitoring.</t>
  </si>
  <si>
    <t>Fail</t>
  </si>
  <si>
    <t>Not Checked</t>
  </si>
  <si>
    <t>N/A</t>
  </si>
  <si>
    <t>Completion rate</t>
  </si>
  <si>
    <t>Buyer Decision Notes</t>
  </si>
  <si>
    <t>Supplier / Company</t>
  </si>
  <si>
    <t>Project / Application</t>
  </si>
  <si>
    <t>Key Open Issues</t>
  </si>
  <si>
    <t>Final Review Date</t>
  </si>
  <si>
    <t>Reference Sources &amp; Buyer Notes</t>
  </si>
  <si>
    <t>Source</t>
  </si>
  <si>
    <t>Purpose</t>
  </si>
  <si>
    <t>URL</t>
  </si>
  <si>
    <t>Notes</t>
  </si>
  <si>
    <t>IAF CertSearch</t>
  </si>
  <si>
    <t>Verify participating management-system certification records.</t>
  </si>
  <si>
    <t>https://www.iafcertsearch.org/</t>
  </si>
  <si>
    <t>Use the database or the certification body's own verification method where applicable.</t>
  </si>
  <si>
    <t>IAF CertSearch – Certificate Verification</t>
  </si>
  <si>
    <t>Guidance on checking certification status and scope.</t>
  </si>
  <si>
    <t>https://support.iafcertsearch.org/verifiers/certificate-verification/how-to-verify-a-company-certificate</t>
  </si>
  <si>
    <t>Check certificate number, status, scope, and certification body.</t>
  </si>
  <si>
    <t>EUR-Lex – Machinery Directive 2006/42/EC</t>
  </si>
  <si>
    <t>EU machinery compliance framework currently relevant before the Machinery Regulation becomes mandatory.</t>
  </si>
  <si>
    <t>https://eur-lex.europa.eu/legal-content/EN/TXT/?uri=CELEX:32006L0042</t>
  </si>
  <si>
    <t>Confirm the legislation applicable to the specific equipment and project date.</t>
  </si>
  <si>
    <t>European Commission – Machinery</t>
  </si>
  <si>
    <t>EU machinery legislation and compliance information.</t>
  </si>
  <si>
    <t>https://single-market-economy.ec.europa.eu/sectors/mechanical-engineering/machinery_en</t>
  </si>
  <si>
    <t>Use as an official starting point for EU machinery compliance requirements.</t>
  </si>
  <si>
    <t>HSCRANE Bridge Equipment</t>
  </si>
  <si>
    <t>Product and engineering reference for bridge construction equipment.</t>
  </si>
  <si>
    <t>https://www.girderequipment.com/</t>
  </si>
  <si>
    <t>Bridge launching gantries, beam lifting gantries, beam transporters, straddle carriers, and related project support.</t>
  </si>
  <si>
    <t>Buyer Note</t>
  </si>
  <si>
    <t>1</t>
  </si>
  <si>
    <t>Do not treat an ISO certificate and CE compliance as interchangeable concepts.</t>
  </si>
  <si>
    <t>2</t>
  </si>
  <si>
    <t>For CE-related review, assess the applicable legislation, conformity assessment route, Declaration of Conformity, technical documentation, and product marking as relevant to the equipment.</t>
  </si>
  <si>
    <t>3</t>
  </si>
  <si>
    <t>A certificate image alone is not sufficient evidence. Prefer independently verifiable records and project-specific documentation.</t>
  </si>
  <si>
    <t>4</t>
  </si>
  <si>
    <t>Always confirm that the legal manufacturer, offered model, and manufacturing site match the documents.</t>
  </si>
  <si>
    <t>5</t>
  </si>
  <si>
    <t>Use this checklist as a procurement aid; project-specific legal, regulatory, and engineering requirements may require specialist review.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</si>
</sst>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rlito"/>
      <charset val="134"/>
    </font>
    <font>
      <b/>
      <sz val="16"/>
      <color rgb="FFFFFFFF"/>
      <name val="Carlito"/>
      <charset val="134"/>
    </font>
    <font>
      <b/>
      <sz val="10"/>
      <color rgb="FFFFFFFF"/>
      <name val="Carlito"/>
      <charset val="134"/>
    </font>
    <font>
      <b/>
      <sz val="11"/>
      <name val="Carlito"/>
      <charset val="134"/>
    </font>
    <font>
      <i/>
      <sz val="10"/>
      <color rgb="FF29434E"/>
      <name val="Carlito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F3D56"/>
        <bgColor indexed="64"/>
      </patternFill>
    </fill>
    <fill>
      <patternFill patternType="solid">
        <fgColor rgb="FF1D6F8A"/>
        <bgColor indexed="64"/>
      </patternFill>
    </fill>
    <fill>
      <patternFill patternType="solid">
        <fgColor rgb="FFEAF2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1" fillId="2" borderId="0" xfId="49" applyNumberFormat="1" applyFont="1" applyFill="1" applyBorder="1" applyAlignment="1">
      <alignment horizontal="center" vertical="center"/>
    </xf>
    <xf numFmtId="0" fontId="2" fillId="3" borderId="0" xfId="49" applyNumberFormat="1" applyFont="1" applyFill="1" applyBorder="1" applyAlignment="1">
      <alignment horizontal="center" vertical="center" wrapText="1"/>
    </xf>
    <xf numFmtId="0" fontId="0" fillId="0" borderId="0" xfId="49" applyNumberFormat="1" applyFont="1" applyFill="1" applyBorder="1" applyAlignment="1">
      <alignment wrapText="1"/>
    </xf>
    <xf numFmtId="0" fontId="3" fillId="4" borderId="0" xfId="49" applyNumberFormat="1" applyFont="1" applyFill="1" applyBorder="1"/>
    <xf numFmtId="0" fontId="4" fillId="4" borderId="0" xfId="49" applyNumberFormat="1" applyFont="1" applyFill="1" applyBorder="1" applyAlignment="1">
      <alignment horizontal="left" vertical="center" wrapText="1"/>
    </xf>
    <xf numFmtId="9" fontId="0" fillId="0" borderId="0" xfId="49" applyNumberFormat="1" applyFont="1" applyFill="1" applyBorder="1"/>
    <xf numFmtId="0" fontId="5" fillId="0" borderId="0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8"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E5E7EB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BridgeSupplierChecklist" displayName="BridgeSupplierChecklist" ref="A4:G47" totalsRowShown="0">
  <tableColumns count="7">
    <tableColumn id="1" name="Category" dataDxfId="0"/>
    <tableColumn id="2" name="Verification Item" dataDxfId="1"/>
    <tableColumn id="3" name="What to Check" dataDxfId="2"/>
    <tableColumn id="4" name="Evidence / Document" dataDxfId="3"/>
    <tableColumn id="5" name="Status" dataDxfId="4"/>
    <tableColumn id="6" name="Priority" dataDxfId="5"/>
    <tableColumn id="7" name="Buyer Notes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C12" sqref="C12"/>
    </sheetView>
  </sheetViews>
  <sheetFormatPr defaultColWidth="9" defaultRowHeight="14.25" outlineLevelCol="6"/>
  <cols>
    <col min="1" max="1" width="22" customWidth="1"/>
    <col min="2" max="2" width="28" customWidth="1"/>
    <col min="3" max="3" width="48" customWidth="1"/>
    <col min="4" max="4" width="34" customWidth="1"/>
    <col min="5" max="5" width="18" customWidth="1"/>
    <col min="6" max="6" width="12" customWidth="1"/>
    <col min="7" max="7" width="28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5" t="s">
        <v>1</v>
      </c>
      <c r="B2" s="5"/>
      <c r="C2" s="5"/>
      <c r="D2" s="5"/>
      <c r="E2" s="5"/>
      <c r="F2" s="5"/>
      <c r="G2" s="5"/>
    </row>
    <row r="4" ht="28" customHeight="1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ht="30" spans="1:7">
      <c r="A5" s="7" t="s">
        <v>9</v>
      </c>
      <c r="B5" s="7" t="s">
        <v>10</v>
      </c>
      <c r="C5" s="7" t="s">
        <v>11</v>
      </c>
      <c r="D5" s="7" t="s">
        <v>12</v>
      </c>
      <c r="E5" s="7"/>
      <c r="F5" s="7" t="s">
        <v>13</v>
      </c>
      <c r="G5" s="7" t="s">
        <v>14</v>
      </c>
    </row>
    <row r="6" ht="30" spans="1:7">
      <c r="A6" s="7" t="s">
        <v>9</v>
      </c>
      <c r="B6" s="7" t="s">
        <v>15</v>
      </c>
      <c r="C6" s="7" t="s">
        <v>16</v>
      </c>
      <c r="D6" s="7" t="s">
        <v>17</v>
      </c>
      <c r="E6" s="7" t="s">
        <v>14</v>
      </c>
      <c r="F6" s="7" t="s">
        <v>13</v>
      </c>
      <c r="G6" s="7" t="s">
        <v>14</v>
      </c>
    </row>
    <row r="7" ht="30" spans="1:7">
      <c r="A7" s="7" t="s">
        <v>9</v>
      </c>
      <c r="B7" s="7" t="s">
        <v>18</v>
      </c>
      <c r="C7" s="7" t="s">
        <v>19</v>
      </c>
      <c r="D7" s="7" t="s">
        <v>20</v>
      </c>
      <c r="E7" s="7" t="s">
        <v>14</v>
      </c>
      <c r="F7" s="7" t="s">
        <v>21</v>
      </c>
      <c r="G7" s="7" t="s">
        <v>14</v>
      </c>
    </row>
    <row r="8" ht="30" spans="1:7">
      <c r="A8" s="7" t="s">
        <v>9</v>
      </c>
      <c r="B8" s="7" t="s">
        <v>22</v>
      </c>
      <c r="C8" s="7" t="s">
        <v>23</v>
      </c>
      <c r="D8" s="7" t="s">
        <v>24</v>
      </c>
      <c r="E8" s="7" t="s">
        <v>14</v>
      </c>
      <c r="F8" s="7" t="s">
        <v>13</v>
      </c>
      <c r="G8" s="7" t="s">
        <v>14</v>
      </c>
    </row>
    <row r="9" ht="30" spans="1:7">
      <c r="A9" s="7" t="s">
        <v>25</v>
      </c>
      <c r="B9" s="7" t="s">
        <v>26</v>
      </c>
      <c r="C9" s="7" t="s">
        <v>27</v>
      </c>
      <c r="D9" s="7" t="s">
        <v>28</v>
      </c>
      <c r="E9" s="7" t="s">
        <v>14</v>
      </c>
      <c r="F9" s="7" t="s">
        <v>13</v>
      </c>
      <c r="G9" s="7" t="s">
        <v>14</v>
      </c>
    </row>
    <row r="10" ht="15" spans="1:7">
      <c r="A10" s="7" t="s">
        <v>25</v>
      </c>
      <c r="B10" s="7" t="s">
        <v>29</v>
      </c>
      <c r="C10" s="7" t="s">
        <v>30</v>
      </c>
      <c r="D10" s="7" t="s">
        <v>28</v>
      </c>
      <c r="E10" s="7" t="s">
        <v>14</v>
      </c>
      <c r="F10" s="7" t="s">
        <v>13</v>
      </c>
      <c r="G10" s="7" t="s">
        <v>14</v>
      </c>
    </row>
    <row r="11" ht="30" spans="1:7">
      <c r="A11" s="7" t="s">
        <v>25</v>
      </c>
      <c r="B11" s="7" t="s">
        <v>31</v>
      </c>
      <c r="C11" s="7" t="s">
        <v>32</v>
      </c>
      <c r="D11" s="7" t="s">
        <v>33</v>
      </c>
      <c r="E11" s="7" t="s">
        <v>14</v>
      </c>
      <c r="F11" s="7" t="s">
        <v>13</v>
      </c>
      <c r="G11" s="7" t="s">
        <v>14</v>
      </c>
    </row>
    <row r="12" ht="30" spans="1:7">
      <c r="A12" s="7" t="s">
        <v>25</v>
      </c>
      <c r="B12" s="7" t="s">
        <v>34</v>
      </c>
      <c r="C12" s="7" t="s">
        <v>35</v>
      </c>
      <c r="D12" s="7" t="s">
        <v>36</v>
      </c>
      <c r="E12" s="7" t="s">
        <v>14</v>
      </c>
      <c r="F12" s="7" t="s">
        <v>13</v>
      </c>
      <c r="G12" s="7" t="s">
        <v>14</v>
      </c>
    </row>
    <row r="13" ht="15" spans="1:7">
      <c r="A13" s="7" t="s">
        <v>25</v>
      </c>
      <c r="B13" s="7" t="s">
        <v>37</v>
      </c>
      <c r="C13" s="7" t="s">
        <v>38</v>
      </c>
      <c r="D13" s="7" t="s">
        <v>28</v>
      </c>
      <c r="E13" s="7" t="s">
        <v>14</v>
      </c>
      <c r="F13" s="7" t="s">
        <v>21</v>
      </c>
      <c r="G13" s="7" t="s">
        <v>14</v>
      </c>
    </row>
    <row r="14" ht="30" spans="1:7">
      <c r="A14" s="7" t="s">
        <v>25</v>
      </c>
      <c r="B14" s="7" t="s">
        <v>39</v>
      </c>
      <c r="C14" s="7" t="s">
        <v>40</v>
      </c>
      <c r="D14" s="7" t="s">
        <v>41</v>
      </c>
      <c r="E14" s="7" t="s">
        <v>14</v>
      </c>
      <c r="F14" s="7" t="s">
        <v>13</v>
      </c>
      <c r="G14" s="7" t="s">
        <v>14</v>
      </c>
    </row>
    <row r="15" ht="30" spans="1:7">
      <c r="A15" s="7" t="s">
        <v>25</v>
      </c>
      <c r="B15" s="7" t="s">
        <v>42</v>
      </c>
      <c r="C15" s="7" t="s">
        <v>43</v>
      </c>
      <c r="D15" s="7" t="s">
        <v>44</v>
      </c>
      <c r="E15" s="7" t="s">
        <v>14</v>
      </c>
      <c r="F15" s="7" t="s">
        <v>13</v>
      </c>
      <c r="G15" s="7" t="s">
        <v>14</v>
      </c>
    </row>
    <row r="16" ht="30" spans="1:7">
      <c r="A16" s="7" t="s">
        <v>25</v>
      </c>
      <c r="B16" s="7" t="s">
        <v>45</v>
      </c>
      <c r="C16" s="7" t="s">
        <v>46</v>
      </c>
      <c r="D16" s="7" t="s">
        <v>47</v>
      </c>
      <c r="E16" s="7" t="s">
        <v>14</v>
      </c>
      <c r="F16" s="7" t="s">
        <v>13</v>
      </c>
      <c r="G16" s="7" t="s">
        <v>14</v>
      </c>
    </row>
    <row r="17" ht="30" spans="1:7">
      <c r="A17" s="7" t="s">
        <v>48</v>
      </c>
      <c r="B17" s="7" t="s">
        <v>49</v>
      </c>
      <c r="C17" s="7" t="s">
        <v>50</v>
      </c>
      <c r="D17" s="7" t="s">
        <v>51</v>
      </c>
      <c r="E17" s="7" t="s">
        <v>14</v>
      </c>
      <c r="F17" s="7" t="s">
        <v>13</v>
      </c>
      <c r="G17" s="7" t="s">
        <v>14</v>
      </c>
    </row>
    <row r="18" ht="30" spans="1:7">
      <c r="A18" s="7" t="s">
        <v>48</v>
      </c>
      <c r="B18" s="7" t="s">
        <v>52</v>
      </c>
      <c r="C18" s="7" t="s">
        <v>53</v>
      </c>
      <c r="D18" s="7" t="s">
        <v>54</v>
      </c>
      <c r="E18" s="7" t="s">
        <v>14</v>
      </c>
      <c r="F18" s="7" t="s">
        <v>13</v>
      </c>
      <c r="G18" s="7" t="s">
        <v>14</v>
      </c>
    </row>
    <row r="19" ht="30" spans="1:7">
      <c r="A19" s="7" t="s">
        <v>48</v>
      </c>
      <c r="B19" s="7" t="s">
        <v>55</v>
      </c>
      <c r="C19" s="7" t="s">
        <v>56</v>
      </c>
      <c r="D19" s="7" t="s">
        <v>57</v>
      </c>
      <c r="E19" s="7" t="s">
        <v>14</v>
      </c>
      <c r="F19" s="7" t="s">
        <v>13</v>
      </c>
      <c r="G19" s="7" t="s">
        <v>14</v>
      </c>
    </row>
    <row r="20" ht="30" spans="1:7">
      <c r="A20" s="7" t="s">
        <v>48</v>
      </c>
      <c r="B20" s="7" t="s">
        <v>58</v>
      </c>
      <c r="C20" s="7" t="s">
        <v>59</v>
      </c>
      <c r="D20" s="7" t="s">
        <v>58</v>
      </c>
      <c r="E20" s="7" t="s">
        <v>14</v>
      </c>
      <c r="F20" s="7" t="s">
        <v>13</v>
      </c>
      <c r="G20" s="7" t="s">
        <v>14</v>
      </c>
    </row>
    <row r="21" ht="30" spans="1:7">
      <c r="A21" s="7" t="s">
        <v>48</v>
      </c>
      <c r="B21" s="7" t="s">
        <v>60</v>
      </c>
      <c r="C21" s="7" t="s">
        <v>61</v>
      </c>
      <c r="D21" s="7" t="s">
        <v>62</v>
      </c>
      <c r="E21" s="7" t="s">
        <v>14</v>
      </c>
      <c r="F21" s="7" t="s">
        <v>13</v>
      </c>
      <c r="G21" s="7" t="s">
        <v>14</v>
      </c>
    </row>
    <row r="22" ht="30" spans="1:7">
      <c r="A22" s="7" t="s">
        <v>48</v>
      </c>
      <c r="B22" s="7" t="s">
        <v>63</v>
      </c>
      <c r="C22" s="7" t="s">
        <v>64</v>
      </c>
      <c r="D22" s="7" t="s">
        <v>65</v>
      </c>
      <c r="E22" s="7" t="s">
        <v>14</v>
      </c>
      <c r="F22" s="7" t="s">
        <v>13</v>
      </c>
      <c r="G22" s="7" t="s">
        <v>14</v>
      </c>
    </row>
    <row r="23" ht="30" spans="1:7">
      <c r="A23" s="7" t="s">
        <v>48</v>
      </c>
      <c r="B23" s="7" t="s">
        <v>66</v>
      </c>
      <c r="C23" s="7" t="s">
        <v>67</v>
      </c>
      <c r="D23" s="7" t="s">
        <v>66</v>
      </c>
      <c r="E23" s="7" t="s">
        <v>14</v>
      </c>
      <c r="F23" s="7" t="s">
        <v>13</v>
      </c>
      <c r="G23" s="7" t="s">
        <v>14</v>
      </c>
    </row>
    <row r="24" ht="30" spans="1:7">
      <c r="A24" s="7" t="s">
        <v>48</v>
      </c>
      <c r="B24" s="7" t="s">
        <v>68</v>
      </c>
      <c r="C24" s="7" t="s">
        <v>69</v>
      </c>
      <c r="D24" s="7" t="s">
        <v>70</v>
      </c>
      <c r="E24" s="7" t="s">
        <v>14</v>
      </c>
      <c r="F24" s="7" t="s">
        <v>13</v>
      </c>
      <c r="G24" s="7" t="s">
        <v>14</v>
      </c>
    </row>
    <row r="25" ht="30" spans="1:7">
      <c r="A25" s="7" t="s">
        <v>48</v>
      </c>
      <c r="B25" s="7" t="s">
        <v>71</v>
      </c>
      <c r="C25" s="7" t="s">
        <v>72</v>
      </c>
      <c r="D25" s="7" t="s">
        <v>73</v>
      </c>
      <c r="E25" s="7" t="s">
        <v>14</v>
      </c>
      <c r="F25" s="7" t="s">
        <v>21</v>
      </c>
      <c r="G25" s="7" t="s">
        <v>14</v>
      </c>
    </row>
    <row r="26" ht="30" spans="1:7">
      <c r="A26" s="7" t="s">
        <v>48</v>
      </c>
      <c r="B26" s="7" t="s">
        <v>74</v>
      </c>
      <c r="C26" s="7" t="s">
        <v>75</v>
      </c>
      <c r="D26" s="7" t="s">
        <v>76</v>
      </c>
      <c r="E26" s="7" t="s">
        <v>14</v>
      </c>
      <c r="F26" s="7" t="s">
        <v>21</v>
      </c>
      <c r="G26" s="7" t="s">
        <v>14</v>
      </c>
    </row>
    <row r="27" ht="30" spans="1:7">
      <c r="A27" s="7" t="s">
        <v>48</v>
      </c>
      <c r="B27" s="7" t="s">
        <v>77</v>
      </c>
      <c r="C27" s="7" t="s">
        <v>78</v>
      </c>
      <c r="D27" s="7" t="s">
        <v>77</v>
      </c>
      <c r="E27" s="7" t="s">
        <v>14</v>
      </c>
      <c r="F27" s="7" t="s">
        <v>21</v>
      </c>
      <c r="G27" s="7" t="s">
        <v>14</v>
      </c>
    </row>
    <row r="28" ht="30" spans="1:7">
      <c r="A28" s="7" t="s">
        <v>79</v>
      </c>
      <c r="B28" s="7" t="s">
        <v>80</v>
      </c>
      <c r="C28" s="7" t="s">
        <v>81</v>
      </c>
      <c r="D28" s="7" t="s">
        <v>82</v>
      </c>
      <c r="E28" s="7" t="s">
        <v>14</v>
      </c>
      <c r="F28" s="7" t="s">
        <v>13</v>
      </c>
      <c r="G28" s="7" t="s">
        <v>14</v>
      </c>
    </row>
    <row r="29" ht="30" spans="1:7">
      <c r="A29" s="7" t="s">
        <v>79</v>
      </c>
      <c r="B29" s="7" t="s">
        <v>83</v>
      </c>
      <c r="C29" s="7" t="s">
        <v>84</v>
      </c>
      <c r="D29" s="7" t="s">
        <v>85</v>
      </c>
      <c r="E29" s="7" t="s">
        <v>14</v>
      </c>
      <c r="F29" s="7" t="s">
        <v>13</v>
      </c>
      <c r="G29" s="7" t="s">
        <v>14</v>
      </c>
    </row>
    <row r="30" ht="30" spans="1:7">
      <c r="A30" s="7" t="s">
        <v>79</v>
      </c>
      <c r="B30" s="7" t="s">
        <v>86</v>
      </c>
      <c r="C30" s="7" t="s">
        <v>87</v>
      </c>
      <c r="D30" s="7" t="s">
        <v>88</v>
      </c>
      <c r="E30" s="7" t="s">
        <v>14</v>
      </c>
      <c r="F30" s="7" t="s">
        <v>21</v>
      </c>
      <c r="G30" s="7" t="s">
        <v>14</v>
      </c>
    </row>
    <row r="31" ht="30" spans="1:7">
      <c r="A31" s="7" t="s">
        <v>79</v>
      </c>
      <c r="B31" s="7" t="s">
        <v>89</v>
      </c>
      <c r="C31" s="7" t="s">
        <v>90</v>
      </c>
      <c r="D31" s="7" t="s">
        <v>91</v>
      </c>
      <c r="E31" s="7" t="s">
        <v>14</v>
      </c>
      <c r="F31" s="7" t="s">
        <v>21</v>
      </c>
      <c r="G31" s="7" t="s">
        <v>14</v>
      </c>
    </row>
    <row r="32" ht="30" spans="1:7">
      <c r="A32" s="7" t="s">
        <v>79</v>
      </c>
      <c r="B32" s="7" t="s">
        <v>92</v>
      </c>
      <c r="C32" s="7" t="s">
        <v>93</v>
      </c>
      <c r="D32" s="7" t="s">
        <v>94</v>
      </c>
      <c r="E32" s="7" t="s">
        <v>14</v>
      </c>
      <c r="F32" s="7" t="s">
        <v>13</v>
      </c>
      <c r="G32" s="7" t="s">
        <v>14</v>
      </c>
    </row>
    <row r="33" ht="30" spans="1:7">
      <c r="A33" s="7" t="s">
        <v>79</v>
      </c>
      <c r="B33" s="7" t="s">
        <v>95</v>
      </c>
      <c r="C33" s="7" t="s">
        <v>96</v>
      </c>
      <c r="D33" s="7" t="s">
        <v>97</v>
      </c>
      <c r="E33" s="7" t="s">
        <v>14</v>
      </c>
      <c r="F33" s="7" t="s">
        <v>13</v>
      </c>
      <c r="G33" s="7" t="s">
        <v>14</v>
      </c>
    </row>
    <row r="34" ht="30" spans="1:7">
      <c r="A34" s="7" t="s">
        <v>98</v>
      </c>
      <c r="B34" s="7" t="s">
        <v>99</v>
      </c>
      <c r="C34" s="7" t="s">
        <v>100</v>
      </c>
      <c r="D34" s="7" t="s">
        <v>101</v>
      </c>
      <c r="E34" s="7" t="s">
        <v>14</v>
      </c>
      <c r="F34" s="7" t="s">
        <v>13</v>
      </c>
      <c r="G34" s="7" t="s">
        <v>14</v>
      </c>
    </row>
    <row r="35" ht="30" spans="1:7">
      <c r="A35" s="7" t="s">
        <v>98</v>
      </c>
      <c r="B35" s="7" t="s">
        <v>102</v>
      </c>
      <c r="C35" s="7" t="s">
        <v>103</v>
      </c>
      <c r="D35" s="7" t="s">
        <v>104</v>
      </c>
      <c r="E35" s="7" t="s">
        <v>14</v>
      </c>
      <c r="F35" s="7" t="s">
        <v>13</v>
      </c>
      <c r="G35" s="7" t="s">
        <v>14</v>
      </c>
    </row>
    <row r="36" ht="30" spans="1:7">
      <c r="A36" s="7" t="s">
        <v>98</v>
      </c>
      <c r="B36" s="7" t="s">
        <v>105</v>
      </c>
      <c r="C36" s="7" t="s">
        <v>106</v>
      </c>
      <c r="D36" s="7" t="s">
        <v>107</v>
      </c>
      <c r="E36" s="7" t="s">
        <v>14</v>
      </c>
      <c r="F36" s="7" t="s">
        <v>21</v>
      </c>
      <c r="G36" s="7" t="s">
        <v>14</v>
      </c>
    </row>
    <row r="37" ht="30" spans="1:7">
      <c r="A37" s="7" t="s">
        <v>98</v>
      </c>
      <c r="B37" s="7" t="s">
        <v>108</v>
      </c>
      <c r="C37" s="7" t="s">
        <v>109</v>
      </c>
      <c r="D37" s="7" t="s">
        <v>110</v>
      </c>
      <c r="E37" s="7" t="s">
        <v>14</v>
      </c>
      <c r="F37" s="7" t="s">
        <v>13</v>
      </c>
      <c r="G37" s="7" t="s">
        <v>14</v>
      </c>
    </row>
    <row r="38" ht="30" spans="1:7">
      <c r="A38" s="7" t="s">
        <v>98</v>
      </c>
      <c r="B38" s="7" t="s">
        <v>111</v>
      </c>
      <c r="C38" s="7" t="s">
        <v>112</v>
      </c>
      <c r="D38" s="7" t="s">
        <v>113</v>
      </c>
      <c r="E38" s="7" t="s">
        <v>14</v>
      </c>
      <c r="F38" s="7" t="s">
        <v>13</v>
      </c>
      <c r="G38" s="7" t="s">
        <v>14</v>
      </c>
    </row>
    <row r="39" ht="30" spans="1:7">
      <c r="A39" s="7" t="s">
        <v>98</v>
      </c>
      <c r="B39" s="7" t="s">
        <v>114</v>
      </c>
      <c r="C39" s="7" t="s">
        <v>115</v>
      </c>
      <c r="D39" s="7" t="s">
        <v>116</v>
      </c>
      <c r="E39" s="7" t="s">
        <v>14</v>
      </c>
      <c r="F39" s="7" t="s">
        <v>21</v>
      </c>
      <c r="G39" s="7" t="s">
        <v>14</v>
      </c>
    </row>
    <row r="40" ht="30" spans="1:7">
      <c r="A40" s="7" t="s">
        <v>117</v>
      </c>
      <c r="B40" s="7" t="s">
        <v>118</v>
      </c>
      <c r="C40" s="7" t="s">
        <v>119</v>
      </c>
      <c r="D40" s="7" t="s">
        <v>120</v>
      </c>
      <c r="E40" s="7" t="s">
        <v>14</v>
      </c>
      <c r="F40" s="7" t="s">
        <v>13</v>
      </c>
      <c r="G40" s="7" t="s">
        <v>14</v>
      </c>
    </row>
    <row r="41" ht="30" spans="1:7">
      <c r="A41" s="7" t="s">
        <v>117</v>
      </c>
      <c r="B41" s="7" t="s">
        <v>121</v>
      </c>
      <c r="C41" s="7" t="s">
        <v>122</v>
      </c>
      <c r="D41" s="7" t="s">
        <v>123</v>
      </c>
      <c r="E41" s="7" t="s">
        <v>14</v>
      </c>
      <c r="F41" s="7" t="s">
        <v>21</v>
      </c>
      <c r="G41" s="7" t="s">
        <v>14</v>
      </c>
    </row>
    <row r="42" ht="30" spans="1:7">
      <c r="A42" s="7" t="s">
        <v>117</v>
      </c>
      <c r="B42" s="7" t="s">
        <v>124</v>
      </c>
      <c r="C42" s="7" t="s">
        <v>125</v>
      </c>
      <c r="D42" s="7" t="s">
        <v>126</v>
      </c>
      <c r="E42" s="7" t="s">
        <v>14</v>
      </c>
      <c r="F42" s="7" t="s">
        <v>13</v>
      </c>
      <c r="G42" s="7" t="s">
        <v>14</v>
      </c>
    </row>
    <row r="43" ht="30" spans="1:7">
      <c r="A43" s="7" t="s">
        <v>117</v>
      </c>
      <c r="B43" s="7" t="s">
        <v>127</v>
      </c>
      <c r="C43" s="7" t="s">
        <v>128</v>
      </c>
      <c r="D43" s="7" t="s">
        <v>129</v>
      </c>
      <c r="E43" s="7" t="s">
        <v>14</v>
      </c>
      <c r="F43" s="7" t="s">
        <v>21</v>
      </c>
      <c r="G43" s="7" t="s">
        <v>14</v>
      </c>
    </row>
    <row r="44" ht="30" spans="1:7">
      <c r="A44" s="7" t="s">
        <v>130</v>
      </c>
      <c r="B44" s="7" t="s">
        <v>131</v>
      </c>
      <c r="C44" s="7" t="s">
        <v>132</v>
      </c>
      <c r="D44" s="7" t="s">
        <v>133</v>
      </c>
      <c r="E44" s="7" t="s">
        <v>14</v>
      </c>
      <c r="F44" s="7" t="s">
        <v>13</v>
      </c>
      <c r="G44" s="7" t="s">
        <v>14</v>
      </c>
    </row>
    <row r="45" ht="30" spans="1:7">
      <c r="A45" s="7" t="s">
        <v>130</v>
      </c>
      <c r="B45" s="7" t="s">
        <v>134</v>
      </c>
      <c r="C45" s="7" t="s">
        <v>135</v>
      </c>
      <c r="D45" s="7" t="s">
        <v>136</v>
      </c>
      <c r="E45" s="7" t="s">
        <v>14</v>
      </c>
      <c r="F45" s="7" t="s">
        <v>13</v>
      </c>
      <c r="G45" s="7" t="s">
        <v>14</v>
      </c>
    </row>
    <row r="46" ht="15" spans="1:7">
      <c r="A46" s="7" t="s">
        <v>130</v>
      </c>
      <c r="B46" s="7" t="s">
        <v>137</v>
      </c>
      <c r="C46" s="7" t="s">
        <v>138</v>
      </c>
      <c r="D46" s="7" t="s">
        <v>139</v>
      </c>
      <c r="E46" s="7" t="s">
        <v>14</v>
      </c>
      <c r="F46" s="7" t="s">
        <v>21</v>
      </c>
      <c r="G46" s="7" t="s">
        <v>14</v>
      </c>
    </row>
    <row r="47" ht="30" spans="1:7">
      <c r="A47" s="7" t="s">
        <v>130</v>
      </c>
      <c r="B47" s="7" t="s">
        <v>140</v>
      </c>
      <c r="C47" s="7" t="s">
        <v>141</v>
      </c>
      <c r="D47" s="7" t="s">
        <v>142</v>
      </c>
      <c r="E47" s="7" t="s">
        <v>14</v>
      </c>
      <c r="F47" s="7" t="s">
        <v>13</v>
      </c>
      <c r="G47" s="7" t="s">
        <v>14</v>
      </c>
    </row>
  </sheetData>
  <mergeCells count="2">
    <mergeCell ref="A1:G1"/>
    <mergeCell ref="A2:G2"/>
  </mergeCells>
  <conditionalFormatting sqref="E5:E47">
    <cfRule type="expression" dxfId="7" priority="1">
      <formula>E5="Pass"</formula>
    </cfRule>
    <cfRule type="expression" dxfId="8" priority="2">
      <formula>E5="Need Clarification"</formula>
    </cfRule>
    <cfRule type="expression" dxfId="9" priority="3">
      <formula>E5="Fail"</formula>
    </cfRule>
    <cfRule type="expression" dxfId="10" priority="4">
      <formula>E5="N/A"</formula>
    </cfRule>
  </conditionalFormatting>
  <dataValidations count="2">
    <dataValidation type="list" sqref="E5:E47">
      <formula1>"Not Checked,Pass,Need Clarification,Fail,N/A"</formula1>
    </dataValidation>
    <dataValidation type="list" sqref="F5:F47">
      <formula1>"High,Medium,Low"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:F1"/>
    </sheetView>
  </sheetViews>
  <sheetFormatPr defaultColWidth="9" defaultRowHeight="14.25" outlineLevelCol="5"/>
  <cols>
    <col min="1" max="1" width="28" customWidth="1"/>
    <col min="2" max="2" width="18" customWidth="1"/>
    <col min="3" max="3" width="4" customWidth="1"/>
    <col min="4" max="4" width="18" customWidth="1"/>
    <col min="5" max="5" width="12" customWidth="1"/>
    <col min="6" max="6" width="55" customWidth="1"/>
  </cols>
  <sheetData>
    <row r="1" ht="20.25" spans="1:6">
      <c r="A1" s="1" t="s">
        <v>143</v>
      </c>
      <c r="B1" s="1"/>
      <c r="C1" s="1"/>
      <c r="D1" s="1"/>
      <c r="E1" s="1"/>
      <c r="F1" s="1"/>
    </row>
    <row r="2" spans="1:6">
      <c r="A2" s="5" t="s">
        <v>144</v>
      </c>
      <c r="B2" s="5"/>
      <c r="C2" s="5"/>
      <c r="D2" s="5"/>
      <c r="E2" s="5"/>
      <c r="F2" s="5"/>
    </row>
    <row r="4" spans="1:6">
      <c r="A4" s="2" t="s">
        <v>145</v>
      </c>
      <c r="B4" s="2" t="s">
        <v>146</v>
      </c>
      <c r="D4" s="2" t="s">
        <v>147</v>
      </c>
      <c r="E4" s="2" t="s">
        <v>148</v>
      </c>
      <c r="F4" s="2" t="s">
        <v>149</v>
      </c>
    </row>
    <row r="5" spans="1:6">
      <c r="A5" t="s">
        <v>150</v>
      </c>
      <c r="B5">
        <f>COUNTA(Checklist!B5:B47)</f>
        <v>43</v>
      </c>
      <c r="D5" t="s">
        <v>13</v>
      </c>
      <c r="E5">
        <f>COUNTIF(Checklist!F5:F47,"High")</f>
        <v>31</v>
      </c>
      <c r="F5" t="s">
        <v>151</v>
      </c>
    </row>
    <row r="6" spans="1:6">
      <c r="A6" t="s">
        <v>152</v>
      </c>
      <c r="B6">
        <f>COUNTIF(Checklist!E5:E47,"Pass")</f>
        <v>0</v>
      </c>
      <c r="D6" t="s">
        <v>21</v>
      </c>
      <c r="E6">
        <f>COUNTIF(Checklist!F5:F47,"Medium")</f>
        <v>12</v>
      </c>
      <c r="F6" t="s">
        <v>153</v>
      </c>
    </row>
    <row r="7" spans="1:6">
      <c r="A7" t="s">
        <v>154</v>
      </c>
      <c r="B7">
        <f>COUNTIF(Checklist!E5:E47,"Need Clarification")</f>
        <v>0</v>
      </c>
      <c r="D7" t="s">
        <v>155</v>
      </c>
      <c r="E7">
        <f>COUNTIF(Checklist!F5:F47,"Low")</f>
        <v>0</v>
      </c>
      <c r="F7" t="s">
        <v>156</v>
      </c>
    </row>
    <row r="8" spans="1:6">
      <c r="A8" t="s">
        <v>157</v>
      </c>
      <c r="B8">
        <f>COUNTIF(Checklist!E5:E47,"Fail")</f>
        <v>0</v>
      </c>
    </row>
    <row r="9" spans="1:6">
      <c r="A9" t="s">
        <v>158</v>
      </c>
      <c r="B9">
        <f>COUNTIF(Checklist!E5:E47,"Not Checked")</f>
        <v>0</v>
      </c>
    </row>
    <row r="10" spans="1:6">
      <c r="A10" t="s">
        <v>159</v>
      </c>
      <c r="B10">
        <f>COUNTIF(Checklist!E5:E47,"N/A")</f>
        <v>0</v>
      </c>
    </row>
    <row r="11" spans="1:6">
      <c r="A11" t="s">
        <v>160</v>
      </c>
      <c r="B11" s="6">
        <f>IFERROR((B6+B10)/B5,0)</f>
        <v>0</v>
      </c>
    </row>
    <row r="13" spans="1:6">
      <c r="A13" s="2" t="s">
        <v>161</v>
      </c>
      <c r="B13" s="2" t="s">
        <v>14</v>
      </c>
      <c r="C13" s="2" t="s">
        <v>14</v>
      </c>
      <c r="D13" s="2" t="s">
        <v>14</v>
      </c>
      <c r="E13" s="2" t="s">
        <v>14</v>
      </c>
      <c r="F13" s="2" t="s">
        <v>14</v>
      </c>
    </row>
    <row r="14" ht="15" spans="1:6">
      <c r="A14" s="4" t="s">
        <v>162</v>
      </c>
      <c r="B14" s="3" t="s">
        <v>14</v>
      </c>
      <c r="C14" s="3" t="s">
        <v>14</v>
      </c>
      <c r="D14" s="3" t="s">
        <v>14</v>
      </c>
      <c r="E14" s="3" t="s">
        <v>14</v>
      </c>
      <c r="F14" s="3" t="s">
        <v>14</v>
      </c>
    </row>
    <row r="15" ht="15" spans="1:6">
      <c r="A15" s="4" t="s">
        <v>163</v>
      </c>
      <c r="B15" s="3" t="s">
        <v>14</v>
      </c>
      <c r="C15" s="3" t="s">
        <v>14</v>
      </c>
      <c r="D15" s="3" t="s">
        <v>14</v>
      </c>
      <c r="E15" s="3" t="s">
        <v>14</v>
      </c>
      <c r="F15" s="3" t="s">
        <v>14</v>
      </c>
    </row>
    <row r="16" ht="15" spans="1:6">
      <c r="A16" s="4" t="s">
        <v>164</v>
      </c>
      <c r="B16" s="3" t="s">
        <v>14</v>
      </c>
      <c r="C16" s="3" t="s">
        <v>14</v>
      </c>
      <c r="D16" s="3" t="s">
        <v>14</v>
      </c>
      <c r="E16" s="3" t="s">
        <v>14</v>
      </c>
      <c r="F16" s="3" t="s">
        <v>14</v>
      </c>
    </row>
    <row r="17" ht="15" spans="1:6">
      <c r="A17" s="4" t="s">
        <v>165</v>
      </c>
      <c r="B17" s="3" t="s">
        <v>14</v>
      </c>
      <c r="C17" s="3" t="s">
        <v>14</v>
      </c>
      <c r="D17" s="3" t="s">
        <v>14</v>
      </c>
      <c r="E17" s="3" t="s">
        <v>14</v>
      </c>
      <c r="F17" s="3" t="s">
        <v>14</v>
      </c>
    </row>
  </sheetData>
  <mergeCells count="7">
    <mergeCell ref="A1:F1"/>
    <mergeCell ref="A2:F2"/>
    <mergeCell ref="A13:F13"/>
    <mergeCell ref="B14:F14"/>
    <mergeCell ref="B15:F15"/>
    <mergeCell ref="B16:F16"/>
    <mergeCell ref="B17:F1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A1" sqref="A1:D1"/>
    </sheetView>
  </sheetViews>
  <sheetFormatPr defaultColWidth="9" defaultRowHeight="14.25" outlineLevelCol="3"/>
  <cols>
    <col min="1" max="1" width="34" customWidth="1"/>
    <col min="2" max="2" width="46" customWidth="1"/>
    <col min="3" max="3" width="75" customWidth="1"/>
    <col min="4" max="4" width="54" customWidth="1"/>
  </cols>
  <sheetData>
    <row r="1" ht="20.25" spans="1:4">
      <c r="A1" s="1" t="s">
        <v>166</v>
      </c>
      <c r="B1" s="1"/>
      <c r="C1" s="1"/>
      <c r="D1" s="1"/>
    </row>
    <row r="3" spans="1:4">
      <c r="A3" s="2" t="s">
        <v>167</v>
      </c>
      <c r="B3" s="2" t="s">
        <v>168</v>
      </c>
      <c r="C3" s="2" t="s">
        <v>169</v>
      </c>
      <c r="D3" s="2" t="s">
        <v>170</v>
      </c>
    </row>
    <row r="4" ht="28.5" spans="1:4">
      <c r="A4" s="3" t="s">
        <v>171</v>
      </c>
      <c r="B4" s="3" t="s">
        <v>172</v>
      </c>
      <c r="C4" s="3" t="s">
        <v>173</v>
      </c>
      <c r="D4" s="3" t="s">
        <v>174</v>
      </c>
    </row>
    <row r="5" ht="28.5" spans="1:4">
      <c r="A5" s="3" t="s">
        <v>175</v>
      </c>
      <c r="B5" s="3" t="s">
        <v>176</v>
      </c>
      <c r="C5" s="3" t="s">
        <v>177</v>
      </c>
      <c r="D5" s="3" t="s">
        <v>178</v>
      </c>
    </row>
    <row r="6" ht="28.5" spans="1:4">
      <c r="A6" s="3" t="s">
        <v>179</v>
      </c>
      <c r="B6" s="3" t="s">
        <v>180</v>
      </c>
      <c r="C6" s="3" t="s">
        <v>181</v>
      </c>
      <c r="D6" s="3" t="s">
        <v>182</v>
      </c>
    </row>
    <row r="7" ht="28.5" spans="1:4">
      <c r="A7" s="3" t="s">
        <v>183</v>
      </c>
      <c r="B7" s="3" t="s">
        <v>184</v>
      </c>
      <c r="C7" s="3" t="s">
        <v>185</v>
      </c>
      <c r="D7" s="3" t="s">
        <v>186</v>
      </c>
    </row>
    <row r="8" ht="28.5" spans="1:4">
      <c r="A8" s="3" t="s">
        <v>187</v>
      </c>
      <c r="B8" s="3" t="s">
        <v>188</v>
      </c>
      <c r="C8" s="3" t="s">
        <v>189</v>
      </c>
      <c r="D8" s="3" t="s">
        <v>190</v>
      </c>
    </row>
    <row r="10" spans="1:4">
      <c r="A10" s="2" t="s">
        <v>191</v>
      </c>
      <c r="B10" s="2" t="s">
        <v>14</v>
      </c>
      <c r="C10" s="2" t="s">
        <v>14</v>
      </c>
      <c r="D10" s="2" t="s">
        <v>14</v>
      </c>
    </row>
    <row r="11" ht="28.5" spans="1:4">
      <c r="A11" s="4" t="s">
        <v>192</v>
      </c>
      <c r="B11" s="3" t="s">
        <v>193</v>
      </c>
      <c r="C11" s="3" t="s">
        <v>14</v>
      </c>
      <c r="D11" s="3" t="s">
        <v>14</v>
      </c>
    </row>
    <row r="12" ht="57" spans="1:4">
      <c r="A12" s="4" t="s">
        <v>194</v>
      </c>
      <c r="B12" s="3" t="s">
        <v>195</v>
      </c>
      <c r="C12" s="3" t="s">
        <v>14</v>
      </c>
      <c r="D12" s="3" t="s">
        <v>14</v>
      </c>
    </row>
    <row r="13" ht="42.75" spans="1:4">
      <c r="A13" s="4" t="s">
        <v>196</v>
      </c>
      <c r="B13" s="3" t="s">
        <v>197</v>
      </c>
      <c r="C13" s="3" t="s">
        <v>14</v>
      </c>
      <c r="D13" s="3" t="s">
        <v>14</v>
      </c>
    </row>
    <row r="14" ht="28.5" spans="1:4">
      <c r="A14" s="4" t="s">
        <v>198</v>
      </c>
      <c r="B14" s="3" t="s">
        <v>199</v>
      </c>
      <c r="C14" s="3" t="s">
        <v>14</v>
      </c>
      <c r="D14" s="3" t="s">
        <v>14</v>
      </c>
    </row>
    <row r="15" ht="42.75" spans="1:4">
      <c r="A15" s="4" t="s">
        <v>200</v>
      </c>
      <c r="B15" s="3" t="s">
        <v>201</v>
      </c>
      <c r="C15" s="3" t="s">
        <v>14</v>
      </c>
      <c r="D15" s="3" t="s">
        <v>14</v>
      </c>
    </row>
  </sheetData>
  <mergeCells count="2">
    <mergeCell ref="A1:D1"/>
    <mergeCell ref="A10:D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Checklist</vt:lpstr>
      <vt:lpstr>Summary</vt:lpstr>
      <vt:lpstr>Sources &amp; 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</cp:lastModifiedBy>
  <dcterms:created xsi:type="dcterms:W3CDTF">2026-09-21T00:34:24Z</dcterms:created>
  <dcterms:modified xsi:type="dcterms:W3CDTF">2026-09-21T00:35:00Z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C76515377BED4547A0A1528FD7823001_12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